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24226"/>
  <mc:AlternateContent xmlns:mc="http://schemas.openxmlformats.org/markup-compatibility/2006">
    <mc:Choice Requires="x15">
      <x15ac:absPath xmlns:x15ac="http://schemas.microsoft.com/office/spreadsheetml/2010/11/ac" url="C:\Users\elizabeth.ho\Desktop\"/>
    </mc:Choice>
  </mc:AlternateContent>
  <xr:revisionPtr revIDLastSave="0" documentId="8_{0090D137-3744-49DE-879B-9715CCC069AA}" xr6:coauthVersionLast="47" xr6:coauthVersionMax="47" xr10:uidLastSave="{00000000-0000-0000-0000-000000000000}"/>
  <bookViews>
    <workbookView xWindow="28680" yWindow="-120" windowWidth="29040" windowHeight="15840" xr2:uid="{00000000-000D-0000-FFFF-FFFF00000000}"/>
  </bookViews>
  <sheets>
    <sheet name="Rubric- Student View"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5" i="1" l="1"/>
  <c r="E36" i="1"/>
  <c r="E37" i="1"/>
  <c r="E35" i="1"/>
  <c r="I23" i="1"/>
  <c r="I21" i="1"/>
  <c r="I18" i="1"/>
  <c r="I19" i="1"/>
  <c r="I20" i="1"/>
  <c r="I17" i="1"/>
  <c r="I38" i="1" l="1"/>
  <c r="I39" i="1" s="1"/>
  <c r="I9" i="1"/>
  <c r="I11" i="1" l="1"/>
  <c r="I24" i="1"/>
  <c r="I25" i="1" s="1"/>
  <c r="I41" i="1" l="1"/>
  <c r="I4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HCCS</author>
  </authors>
  <commentList>
    <comment ref="F8" authorId="0" shapeId="0" xr:uid="{00000000-0006-0000-0000-000002000000}">
      <text>
        <r>
          <rPr>
            <sz val="11"/>
            <color rgb="FF000000"/>
            <rFont val="Calibri"/>
            <family val="2"/>
          </rPr>
          <t xml:space="preserve">Based on Academic Transcript
</t>
        </r>
      </text>
    </comment>
    <comment ref="B18" authorId="0" shapeId="0" xr:uid="{00000000-0006-0000-0000-000003000000}">
      <text>
        <r>
          <rPr>
            <sz val="11"/>
            <color rgb="FF000000"/>
            <rFont val="Calibri"/>
            <family val="2"/>
          </rPr>
          <t>Kumudu.Fernando:
Math1314 or higher</t>
        </r>
      </text>
    </comment>
    <comment ref="I19" authorId="1" shapeId="0" xr:uid="{69CA1C4A-7B7A-4F50-B17E-972C209F05D1}">
      <text>
        <r>
          <rPr>
            <b/>
            <sz val="9"/>
            <color indexed="81"/>
            <rFont val="Tahoma"/>
            <charset val="1"/>
          </rPr>
          <t>HCCS:</t>
        </r>
        <r>
          <rPr>
            <sz val="9"/>
            <color indexed="81"/>
            <rFont val="Tahoma"/>
            <charset val="1"/>
          </rPr>
          <t xml:space="preserve">
For calcualtion and selection purpose between AAS &amp;ATC,  three credits is used to calculate to match.</t>
        </r>
      </text>
    </comment>
  </commentList>
</comments>
</file>

<file path=xl/sharedStrings.xml><?xml version="1.0" encoding="utf-8"?>
<sst xmlns="http://schemas.openxmlformats.org/spreadsheetml/2006/main" count="74" uniqueCount="65">
  <si>
    <t xml:space="preserve">Last Name: </t>
  </si>
  <si>
    <t>First Name:</t>
  </si>
  <si>
    <t>HCC Student ID No:</t>
  </si>
  <si>
    <t>Email:</t>
  </si>
  <si>
    <t xml:space="preserve"> </t>
  </si>
  <si>
    <t>Meet Program Apply Eligibility?</t>
  </si>
  <si>
    <r>
      <t xml:space="preserve">A. Cumulative GPA: </t>
    </r>
    <r>
      <rPr>
        <sz val="11"/>
        <color rgb="FF000000"/>
        <rFont val="Calibri"/>
        <family val="2"/>
      </rPr>
      <t>Student must maintain a minimum of cumulative GPA of 2.50 or higher</t>
    </r>
  </si>
  <si>
    <t>GPA Key</t>
  </si>
  <si>
    <t>Value</t>
  </si>
  <si>
    <t xml:space="preserve">Cummulative GPA </t>
  </si>
  <si>
    <t>Points</t>
  </si>
  <si>
    <t>3.5 - 4.0</t>
  </si>
  <si>
    <t>3.0 - 3.4</t>
  </si>
  <si>
    <t>2.5 - 2.9</t>
  </si>
  <si>
    <t xml:space="preserve">Total  Cumulative GPA Points </t>
  </si>
  <si>
    <t>Grade Key</t>
  </si>
  <si>
    <t xml:space="preserve">Grade Key </t>
  </si>
  <si>
    <t xml:space="preserve">Value </t>
  </si>
  <si>
    <t>A</t>
  </si>
  <si>
    <t>C</t>
  </si>
  <si>
    <t>B</t>
  </si>
  <si>
    <t>Prerequisite Course</t>
  </si>
  <si>
    <t>Grade</t>
  </si>
  <si>
    <t>Semester</t>
  </si>
  <si>
    <t>Name of School</t>
  </si>
  <si>
    <t>BIOL 2301* (LEC)</t>
  </si>
  <si>
    <t>BIOL2101 * (LAB)</t>
  </si>
  <si>
    <t>OR</t>
  </si>
  <si>
    <t>BIOL 2401*</t>
  </si>
  <si>
    <t xml:space="preserve">Prerequisite Courses  Points </t>
  </si>
  <si>
    <r>
      <t xml:space="preserve">E.HESI Exam </t>
    </r>
    <r>
      <rPr>
        <sz val="11"/>
        <color rgb="FF000000"/>
        <rFont val="Calibri"/>
        <family val="2"/>
      </rPr>
      <t>- No minimum score required for admission, but all sections must be taken.</t>
    </r>
  </si>
  <si>
    <t>HESI Score Key</t>
  </si>
  <si>
    <t>Critical Thinking Scoring</t>
  </si>
  <si>
    <t>90% or higher</t>
  </si>
  <si>
    <t>901 or higher</t>
  </si>
  <si>
    <t>80% - 89%</t>
  </si>
  <si>
    <t>801 - 900</t>
  </si>
  <si>
    <t>70% -79%</t>
  </si>
  <si>
    <t>60% -69%</t>
  </si>
  <si>
    <t>650-699</t>
  </si>
  <si>
    <t>Less than 50%</t>
  </si>
  <si>
    <t>Less Than 650</t>
  </si>
  <si>
    <t>Module</t>
  </si>
  <si>
    <t>Date</t>
  </si>
  <si>
    <t>Score</t>
  </si>
  <si>
    <t>Reading</t>
  </si>
  <si>
    <t xml:space="preserve">Critical Thinking  </t>
  </si>
  <si>
    <t>A&amp;P</t>
  </si>
  <si>
    <t>Grammar</t>
  </si>
  <si>
    <t xml:space="preserve"> Total HESI Test Points</t>
  </si>
  <si>
    <t>TOTAL RUBRIC POINTS</t>
  </si>
  <si>
    <t>TOTAL RUBRIC POINTS in %</t>
  </si>
  <si>
    <t>Phone:</t>
  </si>
  <si>
    <t>HPRS 1201</t>
  </si>
  <si>
    <t>AP,CBE,CLEP</t>
  </si>
  <si>
    <t xml:space="preserve">^Maximum number of points available is 88
Cells highlighted in Orange and Red are protected and data cannot be entered.
Data Entry fields are highlighted in Yellow
Total points earned calculated by fields in RED.
Student Success Course EDUC1300 is required only if new to college or transferring to HCC with less than 12 college level credits 
</t>
  </si>
  <si>
    <t>50% -59%</t>
  </si>
  <si>
    <t>700-750</t>
  </si>
  <si>
    <t>751-800</t>
  </si>
  <si>
    <t>DIAGNOSTIC MEDICAL SONOGRAPHY
 Associate Of Applied Science 
     Admission Rubric - Fall 2024</t>
  </si>
  <si>
    <t>ENGL 1301**</t>
  </si>
  <si>
    <t>MATH 1314 or Higher</t>
  </si>
  <si>
    <r>
      <t xml:space="preserve">B. Prerequisite Courses: </t>
    </r>
    <r>
      <rPr>
        <sz val="11"/>
        <color rgb="FF000000"/>
        <rFont val="Calibri"/>
        <family val="2"/>
      </rPr>
      <t xml:space="preserve">–Completion of the following courses with a minimum grade of ‘C’
no later than Spring semester . * BIOL 2301 +2101 or BIOL 2401 or Higher|** ENGL 1301 or higher or Speech                                                                                                                                                                              </t>
    </r>
    <r>
      <rPr>
        <b/>
        <sz val="11"/>
        <color rgb="FF000000"/>
        <rFont val="Calibri"/>
        <family val="2"/>
      </rPr>
      <t>Please note</t>
    </r>
    <r>
      <rPr>
        <sz val="11"/>
        <color rgb="FF000000"/>
        <rFont val="Calibri"/>
        <family val="2"/>
      </rPr>
      <t xml:space="preserve">: Prior Learning Assessment (PLA) grade will be evaluated as two points towards admissions to the program. For more information on PLA  you may visit: https://www.hccs.edu/resources-for/current-students/prior-learning-assessment/ and also refer to the program admission guide. </t>
    </r>
    <r>
      <rPr>
        <b/>
        <sz val="11"/>
        <color rgb="FF000000"/>
        <rFont val="Calibri"/>
        <family val="2"/>
      </rPr>
      <t xml:space="preserve">
</t>
    </r>
  </si>
  <si>
    <t xml:space="preserve">CGPA &amp; Prerequisite  Points in % </t>
  </si>
  <si>
    <t xml:space="preserve">Total HESI in % (maximum 25 %)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</si>
</sst>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rgb="FF000000"/>
      <name val="Calibri"/>
    </font>
    <font>
      <b/>
      <sz val="16"/>
      <color rgb="FF000000"/>
      <name val="Calibri"/>
      <family val="2"/>
    </font>
    <font>
      <b/>
      <sz val="11"/>
      <color rgb="FF000000"/>
      <name val="Calibri"/>
      <family val="2"/>
    </font>
    <font>
      <sz val="11"/>
      <name val="Calibri"/>
      <family val="2"/>
    </font>
    <font>
      <u/>
      <sz val="11"/>
      <color rgb="FF0000FF"/>
      <name val="Calibri"/>
      <family val="2"/>
    </font>
    <font>
      <b/>
      <sz val="8"/>
      <color rgb="FF000000"/>
      <name val="Calibri"/>
      <family val="2"/>
    </font>
    <font>
      <sz val="10"/>
      <color rgb="FF000000"/>
      <name val="Calibri"/>
      <family val="2"/>
    </font>
    <font>
      <b/>
      <sz val="11"/>
      <color rgb="FFFF0000"/>
      <name val="Calibri"/>
      <family val="2"/>
    </font>
    <font>
      <b/>
      <sz val="10"/>
      <color rgb="FF000000"/>
      <name val="Calibri"/>
      <family val="2"/>
    </font>
    <font>
      <sz val="16"/>
      <color rgb="FF000000"/>
      <name val="Calibri"/>
      <family val="2"/>
    </font>
    <font>
      <sz val="11"/>
      <color rgb="FF000000"/>
      <name val="Calibri"/>
      <family val="2"/>
    </font>
    <font>
      <sz val="9"/>
      <color indexed="81"/>
      <name val="Tahoma"/>
      <charset val="1"/>
    </font>
    <font>
      <b/>
      <sz val="9"/>
      <color indexed="81"/>
      <name val="Tahoma"/>
      <charset val="1"/>
    </font>
  </fonts>
  <fills count="16">
    <fill>
      <patternFill patternType="none"/>
    </fill>
    <fill>
      <patternFill patternType="gray125"/>
    </fill>
    <fill>
      <patternFill patternType="solid">
        <fgColor rgb="FFFFFFFF"/>
        <bgColor rgb="FFFFFFFF"/>
      </patternFill>
    </fill>
    <fill>
      <patternFill patternType="solid">
        <fgColor rgb="FFFFFFCC"/>
        <bgColor rgb="FFFFFFCC"/>
      </patternFill>
    </fill>
    <fill>
      <patternFill patternType="solid">
        <fgColor rgb="FFDAEEF3"/>
        <bgColor rgb="FFDAEEF3"/>
      </patternFill>
    </fill>
    <fill>
      <patternFill patternType="solid">
        <fgColor rgb="FFD8D8D8"/>
        <bgColor rgb="FFD8D8D8"/>
      </patternFill>
    </fill>
    <fill>
      <patternFill patternType="solid">
        <fgColor rgb="FFFBD4B4"/>
        <bgColor rgb="FFFBD4B4"/>
      </patternFill>
    </fill>
    <fill>
      <patternFill patternType="solid">
        <fgColor rgb="FFC2D69B"/>
        <bgColor rgb="FFC2D69B"/>
      </patternFill>
    </fill>
    <fill>
      <patternFill patternType="solid">
        <fgColor rgb="FFFF0000"/>
        <bgColor rgb="FFFF0000"/>
      </patternFill>
    </fill>
    <fill>
      <patternFill patternType="solid">
        <fgColor rgb="FFDBE5F1"/>
        <bgColor rgb="FFDBE5F1"/>
      </patternFill>
    </fill>
    <fill>
      <patternFill patternType="solid">
        <fgColor rgb="FFCCC0D9"/>
        <bgColor rgb="FFCCC0D9"/>
      </patternFill>
    </fill>
    <fill>
      <patternFill patternType="solid">
        <fgColor rgb="FFD6E3BC"/>
        <bgColor rgb="FFD6E3BC"/>
      </patternFill>
    </fill>
    <fill>
      <patternFill patternType="solid">
        <fgColor rgb="FFBFBFBF"/>
        <bgColor rgb="FFBFBFBF"/>
      </patternFill>
    </fill>
    <fill>
      <patternFill patternType="solid">
        <fgColor rgb="FF00B050"/>
        <bgColor rgb="FF00B050"/>
      </patternFill>
    </fill>
    <fill>
      <patternFill patternType="solid">
        <fgColor rgb="FFFFC000"/>
        <bgColor rgb="FFFF0000"/>
      </patternFill>
    </fill>
    <fill>
      <patternFill patternType="solid">
        <fgColor rgb="FFFFFFCC"/>
        <bgColor rgb="FFFFFFFF"/>
      </patternFill>
    </fill>
  </fills>
  <borders count="36">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style="thin">
        <color indexed="64"/>
      </bottom>
      <diagonal/>
    </border>
  </borders>
  <cellStyleXfs count="1">
    <xf numFmtId="0" fontId="0" fillId="0" borderId="0"/>
  </cellStyleXfs>
  <cellXfs count="121">
    <xf numFmtId="0" fontId="0" fillId="0" borderId="0" xfId="0"/>
    <xf numFmtId="0" fontId="0" fillId="2" borderId="1" xfId="0" applyFill="1" applyBorder="1"/>
    <xf numFmtId="0" fontId="0" fillId="2" borderId="1" xfId="0" applyFill="1" applyBorder="1" applyAlignment="1">
      <alignment vertical="top"/>
    </xf>
    <xf numFmtId="0" fontId="6" fillId="5" borderId="2" xfId="0" applyFont="1" applyFill="1" applyBorder="1" applyAlignment="1">
      <alignment horizontal="center" vertical="top" wrapText="1"/>
    </xf>
    <xf numFmtId="0" fontId="0" fillId="0" borderId="2" xfId="0" applyBorder="1" applyAlignment="1">
      <alignment horizontal="center"/>
    </xf>
    <xf numFmtId="0" fontId="0" fillId="0" borderId="0" xfId="0" applyAlignment="1">
      <alignment horizontal="center"/>
    </xf>
    <xf numFmtId="0" fontId="0" fillId="0" borderId="5" xfId="0" applyBorder="1" applyAlignment="1">
      <alignment horizontal="center" vertical="top"/>
    </xf>
    <xf numFmtId="0" fontId="0" fillId="0" borderId="2" xfId="0" applyBorder="1" applyAlignment="1">
      <alignment horizontal="center" vertical="top"/>
    </xf>
    <xf numFmtId="0" fontId="0" fillId="2" borderId="1" xfId="0" applyFill="1" applyBorder="1" applyAlignment="1">
      <alignment horizontal="center" vertical="top"/>
    </xf>
    <xf numFmtId="0" fontId="6" fillId="5" borderId="2" xfId="0" applyFont="1" applyFill="1" applyBorder="1" applyAlignment="1">
      <alignment vertical="top"/>
    </xf>
    <xf numFmtId="0" fontId="0" fillId="3" borderId="2" xfId="0" applyFill="1" applyBorder="1" applyAlignment="1">
      <alignment vertical="top"/>
    </xf>
    <xf numFmtId="0" fontId="6" fillId="0" borderId="0" xfId="0" applyFont="1" applyAlignment="1">
      <alignment horizontal="center" vertical="top" wrapText="1"/>
    </xf>
    <xf numFmtId="0" fontId="6" fillId="2" borderId="1" xfId="0" applyFont="1" applyFill="1" applyBorder="1" applyAlignment="1">
      <alignment horizontal="center" vertical="top" wrapText="1"/>
    </xf>
    <xf numFmtId="0" fontId="0" fillId="0" borderId="0" xfId="0" applyAlignment="1">
      <alignment vertical="top"/>
    </xf>
    <xf numFmtId="0" fontId="6" fillId="5" borderId="21" xfId="0" applyFont="1" applyFill="1" applyBorder="1" applyAlignment="1">
      <alignment vertical="top" wrapText="1"/>
    </xf>
    <xf numFmtId="0" fontId="6" fillId="5" borderId="22" xfId="0" applyFont="1" applyFill="1" applyBorder="1" applyAlignment="1">
      <alignment vertical="top" wrapText="1"/>
    </xf>
    <xf numFmtId="0" fontId="0" fillId="5" borderId="23" xfId="0" applyFill="1" applyBorder="1" applyAlignment="1">
      <alignment horizontal="center" vertical="top" wrapText="1"/>
    </xf>
    <xf numFmtId="0" fontId="0" fillId="0" borderId="6" xfId="0" applyBorder="1" applyAlignment="1">
      <alignment horizontal="center" vertical="top"/>
    </xf>
    <xf numFmtId="0" fontId="6" fillId="12" borderId="23" xfId="0" applyFont="1" applyFill="1" applyBorder="1" applyAlignment="1">
      <alignment vertical="top"/>
    </xf>
    <xf numFmtId="0" fontId="0" fillId="12" borderId="23" xfId="0" applyFill="1" applyBorder="1"/>
    <xf numFmtId="0" fontId="6" fillId="12" borderId="2" xfId="0" applyFont="1" applyFill="1" applyBorder="1" applyAlignment="1">
      <alignment vertical="top"/>
    </xf>
    <xf numFmtId="0" fontId="2" fillId="8" borderId="2" xfId="0" applyFont="1" applyFill="1" applyBorder="1" applyAlignment="1" applyProtection="1">
      <alignment horizontal="center"/>
      <protection hidden="1"/>
    </xf>
    <xf numFmtId="0" fontId="0" fillId="6" borderId="2" xfId="0" applyFill="1" applyBorder="1" applyAlignment="1" applyProtection="1">
      <alignment horizontal="center" vertical="top"/>
      <protection hidden="1"/>
    </xf>
    <xf numFmtId="0" fontId="0" fillId="2" borderId="1" xfId="0" applyFill="1" applyBorder="1" applyProtection="1">
      <protection locked="0"/>
    </xf>
    <xf numFmtId="0" fontId="2" fillId="0" borderId="2" xfId="0" applyFont="1" applyBorder="1" applyAlignment="1" applyProtection="1">
      <alignment vertical="top"/>
      <protection locked="0"/>
    </xf>
    <xf numFmtId="0" fontId="2" fillId="0" borderId="6" xfId="0" applyFont="1" applyBorder="1" applyAlignment="1" applyProtection="1">
      <alignment horizontal="left" vertical="top"/>
      <protection locked="0"/>
    </xf>
    <xf numFmtId="0" fontId="10" fillId="3" borderId="2" xfId="0" applyFont="1" applyFill="1" applyBorder="1" applyAlignment="1" applyProtection="1">
      <alignment vertical="top"/>
      <protection locked="0"/>
    </xf>
    <xf numFmtId="0" fontId="0" fillId="3" borderId="2" xfId="0" applyFill="1" applyBorder="1" applyAlignment="1" applyProtection="1">
      <alignment vertical="top"/>
      <protection locked="0"/>
    </xf>
    <xf numFmtId="14" fontId="0" fillId="3" borderId="2" xfId="0" applyNumberFormat="1" applyFill="1" applyBorder="1" applyAlignment="1" applyProtection="1">
      <alignment horizontal="left" vertical="top"/>
      <protection locked="0"/>
    </xf>
    <xf numFmtId="2" fontId="2" fillId="8" borderId="2" xfId="0" applyNumberFormat="1" applyFont="1" applyFill="1" applyBorder="1" applyAlignment="1" applyProtection="1">
      <alignment horizontal="center"/>
      <protection hidden="1"/>
    </xf>
    <xf numFmtId="2" fontId="0" fillId="6" borderId="6" xfId="0" applyNumberFormat="1" applyFill="1" applyBorder="1" applyAlignment="1" applyProtection="1">
      <alignment horizontal="center"/>
      <protection hidden="1"/>
    </xf>
    <xf numFmtId="0" fontId="0" fillId="3" borderId="6" xfId="0" applyFill="1" applyBorder="1" applyAlignment="1">
      <alignment vertical="top"/>
    </xf>
    <xf numFmtId="14" fontId="0" fillId="3" borderId="6" xfId="0" applyNumberFormat="1" applyFill="1" applyBorder="1" applyAlignment="1" applyProtection="1">
      <alignment horizontal="left" vertical="top"/>
      <protection locked="0"/>
    </xf>
    <xf numFmtId="0" fontId="0" fillId="2" borderId="17" xfId="0" applyFill="1" applyBorder="1"/>
    <xf numFmtId="2" fontId="10" fillId="3" borderId="6" xfId="0" applyNumberFormat="1" applyFont="1" applyFill="1" applyBorder="1" applyProtection="1">
      <protection locked="0"/>
    </xf>
    <xf numFmtId="0" fontId="0" fillId="0" borderId="30" xfId="0" applyBorder="1" applyAlignment="1">
      <alignment horizontal="center" vertical="top" wrapText="1"/>
    </xf>
    <xf numFmtId="0" fontId="6" fillId="5" borderId="5" xfId="0" applyFont="1" applyFill="1" applyBorder="1" applyAlignment="1">
      <alignment vertical="top" wrapText="1"/>
    </xf>
    <xf numFmtId="0" fontId="0" fillId="6" borderId="6" xfId="0" applyFill="1" applyBorder="1" applyAlignment="1">
      <alignment horizontal="center" vertical="top"/>
    </xf>
    <xf numFmtId="0" fontId="8" fillId="8" borderId="34" xfId="0" applyFont="1" applyFill="1" applyBorder="1" applyAlignment="1">
      <alignment horizontal="center" vertical="top" wrapText="1"/>
    </xf>
    <xf numFmtId="0" fontId="9" fillId="14" borderId="2" xfId="0" applyFont="1" applyFill="1" applyBorder="1" applyProtection="1">
      <protection hidden="1"/>
    </xf>
    <xf numFmtId="0" fontId="9" fillId="8" borderId="2" xfId="0" applyFont="1" applyFill="1" applyBorder="1" applyProtection="1">
      <protection hidden="1"/>
    </xf>
    <xf numFmtId="0" fontId="8" fillId="14" borderId="35" xfId="0" applyFont="1" applyFill="1" applyBorder="1" applyAlignment="1">
      <alignment horizontal="center" vertical="top" wrapText="1"/>
    </xf>
    <xf numFmtId="2" fontId="2" fillId="14" borderId="2" xfId="0" applyNumberFormat="1" applyFont="1" applyFill="1" applyBorder="1" applyAlignment="1" applyProtection="1">
      <alignment horizontal="center"/>
      <protection hidden="1"/>
    </xf>
    <xf numFmtId="0" fontId="1" fillId="13" borderId="21" xfId="0" applyFont="1" applyFill="1" applyBorder="1" applyAlignment="1">
      <alignment horizontal="right" vertical="top"/>
    </xf>
    <xf numFmtId="0" fontId="1" fillId="13" borderId="22" xfId="0" applyFont="1" applyFill="1" applyBorder="1" applyAlignment="1">
      <alignment horizontal="right" vertical="top"/>
    </xf>
    <xf numFmtId="0" fontId="1" fillId="13" borderId="5" xfId="0" applyFont="1" applyFill="1" applyBorder="1" applyAlignment="1">
      <alignment horizontal="right" vertical="top"/>
    </xf>
    <xf numFmtId="49" fontId="0" fillId="3" borderId="3" xfId="0" applyNumberFormat="1" applyFill="1" applyBorder="1" applyAlignment="1" applyProtection="1">
      <alignment horizontal="left" vertical="top"/>
      <protection locked="0"/>
    </xf>
    <xf numFmtId="0" fontId="3" fillId="0" borderId="4" xfId="0" applyFont="1" applyBorder="1" applyProtection="1">
      <protection locked="0"/>
    </xf>
    <xf numFmtId="0" fontId="3" fillId="0" borderId="5" xfId="0" applyFont="1" applyBorder="1" applyProtection="1">
      <protection locked="0"/>
    </xf>
    <xf numFmtId="49" fontId="0" fillId="3" borderId="10" xfId="0" applyNumberFormat="1" applyFill="1" applyBorder="1" applyAlignment="1" applyProtection="1">
      <alignment vertical="top"/>
      <protection locked="0"/>
    </xf>
    <xf numFmtId="0" fontId="2" fillId="0" borderId="10" xfId="0" applyFont="1" applyBorder="1" applyAlignment="1" applyProtection="1">
      <alignment horizontal="left" vertical="top"/>
      <protection locked="0"/>
    </xf>
    <xf numFmtId="0" fontId="2" fillId="0" borderId="6" xfId="0" applyFont="1" applyBorder="1" applyAlignment="1" applyProtection="1">
      <alignment horizontal="left" vertical="top"/>
      <protection locked="0"/>
    </xf>
    <xf numFmtId="0" fontId="3" fillId="0" borderId="24" xfId="0" applyFont="1" applyBorder="1" applyProtection="1">
      <protection locked="0"/>
    </xf>
    <xf numFmtId="0" fontId="0" fillId="0" borderId="10" xfId="0" applyBorder="1" applyAlignment="1">
      <alignment horizontal="left" vertical="top"/>
    </xf>
    <xf numFmtId="0" fontId="3" fillId="0" borderId="4" xfId="0" applyFont="1" applyBorder="1"/>
    <xf numFmtId="0" fontId="3" fillId="0" borderId="5" xfId="0" applyFont="1" applyBorder="1"/>
    <xf numFmtId="0" fontId="0" fillId="0" borderId="10" xfId="0" applyBorder="1" applyAlignment="1">
      <alignment horizontal="left" vertical="top" wrapText="1"/>
    </xf>
    <xf numFmtId="0" fontId="2" fillId="11" borderId="10" xfId="0" applyFont="1" applyFill="1" applyBorder="1" applyAlignment="1">
      <alignment horizontal="right" vertical="top"/>
    </xf>
    <xf numFmtId="0" fontId="3" fillId="0" borderId="22" xfId="0" applyFont="1" applyBorder="1"/>
    <xf numFmtId="0" fontId="2" fillId="10" borderId="10" xfId="0" applyFont="1" applyFill="1" applyBorder="1" applyAlignment="1" applyProtection="1">
      <alignment horizontal="left" vertical="top"/>
      <protection locked="0"/>
    </xf>
    <xf numFmtId="0" fontId="2" fillId="4" borderId="10" xfId="0" applyFont="1" applyFill="1" applyBorder="1" applyAlignment="1">
      <alignment horizontal="left" vertical="top" wrapText="1"/>
    </xf>
    <xf numFmtId="0" fontId="3" fillId="0" borderId="19" xfId="0" applyFont="1" applyBorder="1"/>
    <xf numFmtId="0" fontId="6" fillId="5" borderId="10" xfId="0" applyFont="1" applyFill="1" applyBorder="1" applyAlignment="1">
      <alignment horizontal="left" vertical="top" wrapText="1"/>
    </xf>
    <xf numFmtId="0" fontId="0" fillId="3" borderId="6" xfId="0" applyFill="1" applyBorder="1" applyAlignment="1">
      <alignment horizontal="center" vertical="center"/>
    </xf>
    <xf numFmtId="0" fontId="3" fillId="0" borderId="24" xfId="0" applyFont="1" applyBorder="1"/>
    <xf numFmtId="0" fontId="3" fillId="0" borderId="11" xfId="0" applyFont="1" applyBorder="1"/>
    <xf numFmtId="14" fontId="4" fillId="3" borderId="27" xfId="0" applyNumberFormat="1" applyFont="1" applyFill="1" applyBorder="1" applyAlignment="1" applyProtection="1">
      <alignment vertical="top" shrinkToFit="1"/>
      <protection locked="0"/>
    </xf>
    <xf numFmtId="0" fontId="3" fillId="0" borderId="28" xfId="0" applyFont="1" applyBorder="1" applyProtection="1">
      <protection locked="0"/>
    </xf>
    <xf numFmtId="0" fontId="3" fillId="0" borderId="29" xfId="0" applyFont="1" applyBorder="1" applyProtection="1">
      <protection locked="0"/>
    </xf>
    <xf numFmtId="2" fontId="0" fillId="6" borderId="6" xfId="0" applyNumberFormat="1" applyFill="1" applyBorder="1" applyAlignment="1" applyProtection="1">
      <alignment horizontal="center" vertical="center"/>
      <protection hidden="1"/>
    </xf>
    <xf numFmtId="0" fontId="3" fillId="0" borderId="24" xfId="0" applyFont="1" applyBorder="1" applyProtection="1">
      <protection hidden="1"/>
    </xf>
    <xf numFmtId="0" fontId="3" fillId="0" borderId="11" xfId="0" applyFont="1" applyBorder="1" applyProtection="1">
      <protection hidden="1"/>
    </xf>
    <xf numFmtId="0" fontId="2" fillId="7" borderId="10" xfId="0" applyFont="1" applyFill="1" applyBorder="1" applyAlignment="1">
      <alignment horizontal="right" vertical="top"/>
    </xf>
    <xf numFmtId="14" fontId="0" fillId="3" borderId="6" xfId="0" applyNumberFormat="1" applyFill="1" applyBorder="1" applyAlignment="1" applyProtection="1">
      <alignment horizontal="center" vertical="center"/>
      <protection locked="0"/>
    </xf>
    <xf numFmtId="0" fontId="3" fillId="0" borderId="11" xfId="0" applyFont="1" applyBorder="1" applyProtection="1">
      <protection locked="0"/>
    </xf>
    <xf numFmtId="2" fontId="0" fillId="3" borderId="6" xfId="0" applyNumberFormat="1" applyFill="1" applyBorder="1" applyAlignment="1" applyProtection="1">
      <alignment horizontal="center" vertical="center"/>
      <protection locked="0"/>
    </xf>
    <xf numFmtId="0" fontId="2" fillId="7" borderId="21" xfId="0" applyFont="1" applyFill="1" applyBorder="1" applyAlignment="1">
      <alignment horizontal="right" vertical="center"/>
    </xf>
    <xf numFmtId="0" fontId="0" fillId="0" borderId="22" xfId="0" applyBorder="1" applyAlignment="1">
      <alignment vertical="center"/>
    </xf>
    <xf numFmtId="0" fontId="0" fillId="0" borderId="5" xfId="0" applyBorder="1" applyAlignment="1">
      <alignment vertical="center"/>
    </xf>
    <xf numFmtId="0" fontId="1" fillId="0" borderId="0" xfId="0" applyFont="1" applyAlignment="1" applyProtection="1">
      <alignment horizontal="center" vertical="top" wrapText="1"/>
      <protection locked="0"/>
    </xf>
    <xf numFmtId="0" fontId="0" fillId="0" borderId="0" xfId="0" applyProtection="1">
      <protection locked="0"/>
    </xf>
    <xf numFmtId="49" fontId="0" fillId="3" borderId="7" xfId="0" applyNumberFormat="1" applyFill="1" applyBorder="1" applyAlignment="1" applyProtection="1">
      <alignment horizontal="left" vertical="top"/>
      <protection locked="0"/>
    </xf>
    <xf numFmtId="0" fontId="3" fillId="0" borderId="8" xfId="0" applyFont="1" applyBorder="1" applyProtection="1">
      <protection locked="0"/>
    </xf>
    <xf numFmtId="0" fontId="3" fillId="0" borderId="9" xfId="0" applyFont="1" applyBorder="1" applyProtection="1">
      <protection locked="0"/>
    </xf>
    <xf numFmtId="0" fontId="3" fillId="0" borderId="25" xfId="0" applyFont="1" applyBorder="1" applyProtection="1">
      <protection locked="0"/>
    </xf>
    <xf numFmtId="0" fontId="3" fillId="0" borderId="17" xfId="0" applyFont="1" applyBorder="1" applyProtection="1">
      <protection locked="0"/>
    </xf>
    <xf numFmtId="0" fontId="3" fillId="0" borderId="26" xfId="0" applyFont="1" applyBorder="1" applyProtection="1">
      <protection locked="0"/>
    </xf>
    <xf numFmtId="0" fontId="0" fillId="3" borderId="20" xfId="0" applyFill="1" applyBorder="1" applyAlignment="1" applyProtection="1">
      <alignment vertical="top"/>
      <protection locked="0"/>
    </xf>
    <xf numFmtId="0" fontId="3" fillId="0" borderId="18" xfId="0" applyFont="1" applyBorder="1" applyProtection="1">
      <protection locked="0"/>
    </xf>
    <xf numFmtId="0" fontId="3" fillId="0" borderId="19" xfId="0" applyFont="1" applyBorder="1" applyProtection="1">
      <protection locked="0"/>
    </xf>
    <xf numFmtId="0" fontId="0" fillId="3" borderId="10" xfId="0" applyFill="1" applyBorder="1" applyAlignment="1" applyProtection="1">
      <alignment vertical="top"/>
      <protection locked="0"/>
    </xf>
    <xf numFmtId="0" fontId="2" fillId="9" borderId="10" xfId="0" applyFont="1" applyFill="1" applyBorder="1" applyAlignment="1">
      <alignment horizontal="left" vertical="top"/>
    </xf>
    <xf numFmtId="0" fontId="6" fillId="5" borderId="10" xfId="0" applyFont="1" applyFill="1" applyBorder="1" applyAlignment="1">
      <alignment horizontal="left" vertical="top"/>
    </xf>
    <xf numFmtId="0" fontId="6" fillId="5" borderId="30" xfId="0" applyFont="1" applyFill="1" applyBorder="1" applyAlignment="1">
      <alignment horizontal="left" vertical="top" wrapText="1"/>
    </xf>
    <xf numFmtId="0" fontId="3" fillId="0" borderId="30" xfId="0" applyFont="1" applyBorder="1"/>
    <xf numFmtId="0" fontId="2" fillId="11" borderId="21" xfId="0" applyFont="1" applyFill="1" applyBorder="1" applyAlignment="1">
      <alignment horizontal="right" vertical="top"/>
    </xf>
    <xf numFmtId="0" fontId="0" fillId="0" borderId="22" xfId="0" applyBorder="1" applyAlignment="1">
      <alignment vertical="top"/>
    </xf>
    <xf numFmtId="9" fontId="0" fillId="0" borderId="10" xfId="0" applyNumberFormat="1" applyBorder="1" applyAlignment="1">
      <alignment horizontal="left" vertical="top" wrapText="1"/>
    </xf>
    <xf numFmtId="0" fontId="10" fillId="0" borderId="27" xfId="0" applyFont="1" applyBorder="1" applyAlignment="1">
      <alignment horizontal="left" vertical="top" wrapText="1"/>
    </xf>
    <xf numFmtId="0" fontId="10" fillId="0" borderId="28" xfId="0" applyFont="1" applyBorder="1" applyAlignment="1">
      <alignment horizontal="left" vertical="top" wrapText="1"/>
    </xf>
    <xf numFmtId="0" fontId="10" fillId="0" borderId="29" xfId="0" applyFont="1" applyBorder="1" applyAlignment="1">
      <alignment horizontal="left" vertical="top" wrapText="1"/>
    </xf>
    <xf numFmtId="0" fontId="7" fillId="10" borderId="10" xfId="0" applyFont="1" applyFill="1" applyBorder="1" applyAlignment="1" applyProtection="1">
      <alignment horizontal="left" vertical="top"/>
      <protection locked="0"/>
    </xf>
    <xf numFmtId="0" fontId="2" fillId="4" borderId="31" xfId="0" applyFont="1" applyFill="1" applyBorder="1" applyAlignment="1" applyProtection="1">
      <alignment horizontal="left" vertical="top" wrapText="1"/>
      <protection locked="0"/>
    </xf>
    <xf numFmtId="0" fontId="3" fillId="0" borderId="32" xfId="0" applyFont="1" applyBorder="1" applyProtection="1">
      <protection locked="0"/>
    </xf>
    <xf numFmtId="0" fontId="3" fillId="0" borderId="33" xfId="0" applyFont="1" applyBorder="1" applyProtection="1">
      <protection locked="0"/>
    </xf>
    <xf numFmtId="0" fontId="6" fillId="6" borderId="6" xfId="0" applyFont="1" applyFill="1" applyBorder="1" applyAlignment="1" applyProtection="1">
      <alignment horizontal="center" vertical="top" wrapText="1"/>
      <protection hidden="1"/>
    </xf>
    <xf numFmtId="0" fontId="6" fillId="5" borderId="10" xfId="0" applyFont="1" applyFill="1" applyBorder="1" applyAlignment="1">
      <alignment vertical="top" wrapText="1"/>
    </xf>
    <xf numFmtId="2" fontId="6" fillId="3" borderId="7" xfId="0" applyNumberFormat="1" applyFont="1" applyFill="1" applyBorder="1" applyAlignment="1" applyProtection="1">
      <alignment horizontal="center" vertical="top" wrapText="1"/>
      <protection locked="0"/>
    </xf>
    <xf numFmtId="0" fontId="3" fillId="0" borderId="12" xfId="0" applyFont="1" applyBorder="1" applyProtection="1">
      <protection locked="0"/>
    </xf>
    <xf numFmtId="0" fontId="3" fillId="0" borderId="13" xfId="0" applyFont="1" applyBorder="1" applyProtection="1">
      <protection locked="0"/>
    </xf>
    <xf numFmtId="0" fontId="3" fillId="0" borderId="14" xfId="0" applyFont="1" applyBorder="1" applyProtection="1">
      <protection locked="0"/>
    </xf>
    <xf numFmtId="0" fontId="0" fillId="0" borderId="10" xfId="0" applyBorder="1"/>
    <xf numFmtId="0" fontId="2" fillId="15" borderId="27" xfId="0" applyFont="1" applyFill="1" applyBorder="1" applyAlignment="1" applyProtection="1">
      <alignment horizontal="center" vertical="top"/>
      <protection locked="0"/>
    </xf>
    <xf numFmtId="0" fontId="2" fillId="15" borderId="28" xfId="0" applyFont="1" applyFill="1" applyBorder="1" applyAlignment="1" applyProtection="1">
      <alignment horizontal="center" vertical="top"/>
      <protection locked="0"/>
    </xf>
    <xf numFmtId="0" fontId="2" fillId="15" borderId="29" xfId="0" applyFont="1" applyFill="1" applyBorder="1" applyAlignment="1" applyProtection="1">
      <alignment horizontal="center" vertical="top"/>
      <protection locked="0"/>
    </xf>
    <xf numFmtId="0" fontId="5" fillId="2" borderId="17" xfId="0" applyFont="1" applyFill="1" applyBorder="1" applyAlignment="1" applyProtection="1">
      <alignment horizontal="left" vertical="top" wrapText="1"/>
      <protection locked="0"/>
    </xf>
    <xf numFmtId="14" fontId="4" fillId="3" borderId="15" xfId="0" applyNumberFormat="1" applyFont="1" applyFill="1" applyBorder="1" applyAlignment="1" applyProtection="1">
      <alignment vertical="top" shrinkToFit="1"/>
      <protection locked="0"/>
    </xf>
    <xf numFmtId="0" fontId="3" fillId="0" borderId="16" xfId="0" applyFont="1" applyBorder="1" applyProtection="1">
      <protection locked="0"/>
    </xf>
    <xf numFmtId="0" fontId="2" fillId="2" borderId="27" xfId="0" applyFont="1" applyFill="1" applyBorder="1" applyAlignment="1" applyProtection="1">
      <alignment horizontal="left" vertical="top"/>
      <protection locked="0"/>
    </xf>
    <xf numFmtId="0" fontId="2" fillId="2" borderId="28" xfId="0" applyFont="1" applyFill="1" applyBorder="1" applyAlignment="1" applyProtection="1">
      <alignment horizontal="left" vertical="top"/>
      <protection locked="0"/>
    </xf>
    <xf numFmtId="0" fontId="2" fillId="2" borderId="29" xfId="0" applyFont="1" applyFill="1" applyBorder="1" applyAlignment="1" applyProtection="1">
      <alignment horizontal="left" vertical="top"/>
      <protection locked="0"/>
    </xf>
  </cellXfs>
  <cellStyles count="1">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xdr:col>
      <xdr:colOff>47625</xdr:colOff>
      <xdr:row>0</xdr:row>
      <xdr:rowOff>28575</xdr:rowOff>
    </xdr:from>
    <xdr:ext cx="742950" cy="44767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pageSetUpPr fitToPage="1"/>
  </sheetPr>
  <dimension ref="A1:M98"/>
  <sheetViews>
    <sheetView tabSelected="1" workbookViewId="0">
      <selection activeCell="A7" sqref="A7"/>
    </sheetView>
  </sheetViews>
  <sheetFormatPr defaultColWidth="14.42578125" defaultRowHeight="15" customHeight="1" x14ac:dyDescent="0.25"/>
  <cols>
    <col min="1" max="1" width="6.42578125" customWidth="1"/>
    <col min="2" max="2" width="10.7109375" customWidth="1"/>
    <col min="3" max="3" width="14.5703125" customWidth="1"/>
    <col min="4" max="4" width="8.7109375" customWidth="1"/>
    <col min="5" max="5" width="9.85546875" customWidth="1"/>
    <col min="6" max="6" width="16.5703125" customWidth="1"/>
    <col min="7" max="8" width="8" customWidth="1"/>
    <col min="9" max="9" width="10.7109375" customWidth="1"/>
    <col min="10" max="10" width="6.5703125" customWidth="1"/>
    <col min="11" max="11" width="6" customWidth="1"/>
    <col min="12" max="12" width="17.5703125" customWidth="1"/>
    <col min="13" max="13" width="9.140625" customWidth="1"/>
  </cols>
  <sheetData>
    <row r="1" spans="1:13" ht="72.75" customHeight="1" x14ac:dyDescent="0.25">
      <c r="A1" s="23"/>
      <c r="B1" s="79" t="s">
        <v>59</v>
      </c>
      <c r="C1" s="80"/>
      <c r="D1" s="80"/>
      <c r="E1" s="80"/>
      <c r="F1" s="80"/>
      <c r="G1" s="80"/>
      <c r="H1" s="80"/>
      <c r="I1" s="80"/>
      <c r="J1" s="23"/>
      <c r="K1" s="23"/>
    </row>
    <row r="2" spans="1:13" x14ac:dyDescent="0.25">
      <c r="A2" s="23"/>
      <c r="B2" s="24" t="s">
        <v>0</v>
      </c>
      <c r="C2" s="46"/>
      <c r="D2" s="47"/>
      <c r="E2" s="48"/>
      <c r="F2" s="51" t="s">
        <v>1</v>
      </c>
      <c r="G2" s="81"/>
      <c r="H2" s="82"/>
      <c r="I2" s="83"/>
      <c r="J2" s="23"/>
      <c r="K2" s="23"/>
    </row>
    <row r="3" spans="1:13" x14ac:dyDescent="0.25">
      <c r="A3" s="23"/>
      <c r="B3" s="50" t="s">
        <v>2</v>
      </c>
      <c r="C3" s="48"/>
      <c r="D3" s="49"/>
      <c r="E3" s="48"/>
      <c r="F3" s="52"/>
      <c r="G3" s="84"/>
      <c r="H3" s="85"/>
      <c r="I3" s="86"/>
      <c r="J3" s="23"/>
      <c r="K3" s="23"/>
    </row>
    <row r="4" spans="1:13" x14ac:dyDescent="0.25">
      <c r="A4" s="23"/>
      <c r="B4" s="25" t="s">
        <v>3</v>
      </c>
      <c r="C4" s="116"/>
      <c r="D4" s="117"/>
      <c r="E4" s="117"/>
      <c r="F4" s="24" t="s">
        <v>52</v>
      </c>
      <c r="G4" s="66"/>
      <c r="H4" s="67"/>
      <c r="I4" s="68"/>
      <c r="J4" s="23"/>
      <c r="K4" s="23"/>
      <c r="M4" t="s">
        <v>4</v>
      </c>
    </row>
    <row r="5" spans="1:13" ht="21" customHeight="1" x14ac:dyDescent="0.25">
      <c r="A5" s="23"/>
      <c r="B5" s="118" t="s">
        <v>5</v>
      </c>
      <c r="C5" s="119"/>
      <c r="D5" s="119"/>
      <c r="E5" s="119"/>
      <c r="F5" s="120"/>
      <c r="G5" s="112"/>
      <c r="H5" s="113"/>
      <c r="I5" s="114"/>
      <c r="J5" s="23"/>
      <c r="K5" s="23"/>
    </row>
    <row r="6" spans="1:13" ht="59.25" customHeight="1" x14ac:dyDescent="0.25">
      <c r="A6" s="23"/>
      <c r="B6" s="115" t="s">
        <v>55</v>
      </c>
      <c r="C6" s="115"/>
      <c r="D6" s="115"/>
      <c r="E6" s="115"/>
      <c r="F6" s="115"/>
      <c r="G6" s="115"/>
      <c r="H6" s="115"/>
      <c r="I6" s="115"/>
      <c r="J6" s="115"/>
      <c r="K6" s="115"/>
    </row>
    <row r="7" spans="1:13" x14ac:dyDescent="0.25">
      <c r="A7" s="23"/>
      <c r="B7" s="102" t="s">
        <v>6</v>
      </c>
      <c r="C7" s="103"/>
      <c r="D7" s="103"/>
      <c r="E7" s="103"/>
      <c r="F7" s="103"/>
      <c r="G7" s="103"/>
      <c r="H7" s="103"/>
      <c r="I7" s="104"/>
      <c r="J7" s="23"/>
      <c r="K7" s="23"/>
    </row>
    <row r="8" spans="1:13" x14ac:dyDescent="0.25">
      <c r="A8" s="1"/>
      <c r="B8" s="106" t="s">
        <v>7</v>
      </c>
      <c r="C8" s="54"/>
      <c r="D8" s="55"/>
      <c r="E8" s="3" t="s">
        <v>8</v>
      </c>
      <c r="F8" s="62" t="s">
        <v>9</v>
      </c>
      <c r="G8" s="54"/>
      <c r="H8" s="55"/>
      <c r="I8" s="3" t="s">
        <v>10</v>
      </c>
      <c r="J8" s="1"/>
      <c r="K8" s="1"/>
    </row>
    <row r="9" spans="1:13" x14ac:dyDescent="0.25">
      <c r="A9" s="1"/>
      <c r="B9" s="111" t="s">
        <v>11</v>
      </c>
      <c r="C9" s="54"/>
      <c r="D9" s="55"/>
      <c r="E9" s="4">
        <v>12</v>
      </c>
      <c r="F9" s="107"/>
      <c r="G9" s="82"/>
      <c r="H9" s="83"/>
      <c r="I9" s="105">
        <f>IF(F9&gt;=3.5,12,IF(F9&gt;=3,9,IF(F9&gt;=2.5,6,0)))</f>
        <v>0</v>
      </c>
      <c r="J9" s="1"/>
      <c r="K9" s="1"/>
    </row>
    <row r="10" spans="1:13" x14ac:dyDescent="0.25">
      <c r="A10" s="1"/>
      <c r="B10" s="111" t="s">
        <v>12</v>
      </c>
      <c r="C10" s="54"/>
      <c r="D10" s="55"/>
      <c r="E10" s="5">
        <v>9</v>
      </c>
      <c r="F10" s="108"/>
      <c r="G10" s="109"/>
      <c r="H10" s="110"/>
      <c r="I10" s="71"/>
      <c r="J10" s="1"/>
      <c r="K10" s="1"/>
    </row>
    <row r="11" spans="1:13" x14ac:dyDescent="0.25">
      <c r="A11" s="1"/>
      <c r="B11" s="53" t="s">
        <v>13</v>
      </c>
      <c r="C11" s="54"/>
      <c r="D11" s="55"/>
      <c r="E11" s="6">
        <v>6</v>
      </c>
      <c r="F11" s="72" t="s">
        <v>14</v>
      </c>
      <c r="G11" s="54"/>
      <c r="H11" s="55"/>
      <c r="I11" s="21">
        <f>SUM(I9)</f>
        <v>0</v>
      </c>
      <c r="J11" s="1"/>
      <c r="K11" s="1"/>
    </row>
    <row r="12" spans="1:13" ht="105.75" customHeight="1" x14ac:dyDescent="0.25">
      <c r="A12" s="1"/>
      <c r="B12" s="60" t="s">
        <v>62</v>
      </c>
      <c r="C12" s="54"/>
      <c r="D12" s="54"/>
      <c r="E12" s="54"/>
      <c r="F12" s="54"/>
      <c r="G12" s="54"/>
      <c r="H12" s="54"/>
      <c r="I12" s="55"/>
      <c r="J12" s="1"/>
      <c r="K12" s="1"/>
    </row>
    <row r="13" spans="1:13" ht="13.5" customHeight="1" x14ac:dyDescent="0.25">
      <c r="A13" s="1"/>
      <c r="B13" s="92" t="s">
        <v>15</v>
      </c>
      <c r="C13" s="54"/>
      <c r="D13" s="55"/>
      <c r="E13" s="3" t="s">
        <v>8</v>
      </c>
      <c r="F13" s="92" t="s">
        <v>16</v>
      </c>
      <c r="G13" s="54"/>
      <c r="H13" s="55"/>
      <c r="I13" s="3" t="s">
        <v>17</v>
      </c>
      <c r="J13" s="1"/>
      <c r="K13" s="1"/>
    </row>
    <row r="14" spans="1:13" x14ac:dyDescent="0.25">
      <c r="A14" s="1"/>
      <c r="B14" s="53" t="s">
        <v>18</v>
      </c>
      <c r="C14" s="54"/>
      <c r="D14" s="55"/>
      <c r="E14" s="7">
        <v>4</v>
      </c>
      <c r="F14" s="56" t="s">
        <v>19</v>
      </c>
      <c r="G14" s="54"/>
      <c r="H14" s="55"/>
      <c r="I14" s="7">
        <v>2</v>
      </c>
      <c r="J14" s="1"/>
      <c r="K14" s="1"/>
    </row>
    <row r="15" spans="1:13" x14ac:dyDescent="0.25">
      <c r="A15" s="1"/>
      <c r="B15" s="53" t="s">
        <v>20</v>
      </c>
      <c r="C15" s="54"/>
      <c r="D15" s="55"/>
      <c r="E15" s="7">
        <v>3</v>
      </c>
      <c r="F15" s="98" t="s">
        <v>54</v>
      </c>
      <c r="G15" s="99"/>
      <c r="H15" s="100"/>
      <c r="I15" s="35">
        <v>2</v>
      </c>
      <c r="J15" s="1"/>
      <c r="K15" s="1"/>
    </row>
    <row r="16" spans="1:13" ht="13.5" customHeight="1" x14ac:dyDescent="0.25">
      <c r="A16" s="1"/>
      <c r="B16" s="62" t="s">
        <v>21</v>
      </c>
      <c r="C16" s="55"/>
      <c r="D16" s="9" t="s">
        <v>22</v>
      </c>
      <c r="E16" s="14" t="s">
        <v>23</v>
      </c>
      <c r="F16" s="93" t="s">
        <v>24</v>
      </c>
      <c r="G16" s="94"/>
      <c r="H16" s="94"/>
      <c r="I16" s="36" t="s">
        <v>10</v>
      </c>
      <c r="J16" s="1"/>
      <c r="K16" s="1"/>
    </row>
    <row r="17" spans="1:12" ht="16.5" customHeight="1" x14ac:dyDescent="0.25">
      <c r="A17" s="1"/>
      <c r="B17" s="91" t="s">
        <v>60</v>
      </c>
      <c r="C17" s="55"/>
      <c r="D17" s="26"/>
      <c r="E17" s="27"/>
      <c r="F17" s="87"/>
      <c r="G17" s="88"/>
      <c r="H17" s="89"/>
      <c r="I17" s="22">
        <f>IF(D17="A",4,IF(D17="B",3,IF(D17="C",2,IF(D17="AP",2,IF(D17="CLEP",2,IF(D17="CBE",2,0))))))*3</f>
        <v>0</v>
      </c>
      <c r="J17" s="8"/>
      <c r="K17" s="2"/>
    </row>
    <row r="18" spans="1:12" ht="17.25" customHeight="1" x14ac:dyDescent="0.25">
      <c r="A18" s="1"/>
      <c r="B18" s="91" t="s">
        <v>61</v>
      </c>
      <c r="C18" s="55"/>
      <c r="D18" s="26"/>
      <c r="E18" s="27"/>
      <c r="F18" s="90"/>
      <c r="G18" s="47"/>
      <c r="H18" s="48"/>
      <c r="I18" s="22">
        <f t="shared" ref="I18:I20" si="0">IF(D18="A",4,IF(D18="B",3,IF(D18="C",2,IF(D18="AP",2,IF(D18="CLEP",2,IF(D18="CBE",2,0))))))*3</f>
        <v>0</v>
      </c>
      <c r="J18" s="8"/>
      <c r="K18" s="2"/>
      <c r="L18" s="11"/>
    </row>
    <row r="19" spans="1:12" ht="17.25" customHeight="1" x14ac:dyDescent="0.25">
      <c r="A19" s="1"/>
      <c r="B19" s="91" t="s">
        <v>53</v>
      </c>
      <c r="C19" s="55"/>
      <c r="D19" s="26"/>
      <c r="E19" s="27"/>
      <c r="F19" s="90"/>
      <c r="G19" s="47"/>
      <c r="H19" s="48"/>
      <c r="I19" s="22">
        <f t="shared" si="0"/>
        <v>0</v>
      </c>
      <c r="J19" s="8"/>
      <c r="K19" s="2"/>
      <c r="L19" s="11"/>
    </row>
    <row r="20" spans="1:12" ht="15.75" customHeight="1" x14ac:dyDescent="0.25">
      <c r="B20" s="59" t="s">
        <v>25</v>
      </c>
      <c r="C20" s="48"/>
      <c r="D20" s="26"/>
      <c r="E20" s="27"/>
      <c r="F20" s="90"/>
      <c r="G20" s="47"/>
      <c r="H20" s="48"/>
      <c r="I20" s="22">
        <f t="shared" si="0"/>
        <v>0</v>
      </c>
      <c r="J20" s="12"/>
      <c r="K20" s="12"/>
      <c r="L20" s="11"/>
    </row>
    <row r="21" spans="1:12" ht="15.75" customHeight="1" x14ac:dyDescent="0.25">
      <c r="B21" s="59" t="s">
        <v>26</v>
      </c>
      <c r="C21" s="48"/>
      <c r="D21" s="26"/>
      <c r="E21" s="27"/>
      <c r="F21" s="90"/>
      <c r="G21" s="47"/>
      <c r="H21" s="48"/>
      <c r="I21" s="22">
        <f>IF(D21="A",4,IF(D21="B",3,IF(D21="C",2,IF(D21="AP",2,IF(D21="CLEP",2,IF(D21="CBE",2,0))))))*1</f>
        <v>0</v>
      </c>
      <c r="J21" s="12"/>
      <c r="K21" s="12"/>
      <c r="L21" s="11"/>
    </row>
    <row r="22" spans="1:12" ht="15.75" customHeight="1" x14ac:dyDescent="0.25">
      <c r="B22" s="101" t="s">
        <v>27</v>
      </c>
      <c r="C22" s="47"/>
      <c r="D22" s="47"/>
      <c r="E22" s="47"/>
      <c r="F22" s="47"/>
      <c r="G22" s="47"/>
      <c r="H22" s="47"/>
      <c r="I22" s="48"/>
      <c r="J22" s="2"/>
      <c r="K22" s="2"/>
      <c r="L22" s="13"/>
    </row>
    <row r="23" spans="1:12" ht="15.75" customHeight="1" x14ac:dyDescent="0.25">
      <c r="B23" s="59" t="s">
        <v>28</v>
      </c>
      <c r="C23" s="48"/>
      <c r="D23" s="27"/>
      <c r="E23" s="27"/>
      <c r="F23" s="90"/>
      <c r="G23" s="47"/>
      <c r="H23" s="48"/>
      <c r="I23" s="37">
        <f>IF(D23="A",4,IF(D23="B",3,IF(D23="C",2,IF(D23="CLEP",2,IF(D23="AP",2,IF(D23="CBE",2,0))))))*4</f>
        <v>0</v>
      </c>
      <c r="J23" s="1"/>
      <c r="K23" s="1"/>
    </row>
    <row r="24" spans="1:12" ht="15.75" customHeight="1" x14ac:dyDescent="0.25">
      <c r="B24" s="57" t="s">
        <v>29</v>
      </c>
      <c r="C24" s="54"/>
      <c r="D24" s="54"/>
      <c r="E24" s="54"/>
      <c r="F24" s="54"/>
      <c r="G24" s="54"/>
      <c r="H24" s="58"/>
      <c r="I24" s="38">
        <f>I23+I21+I20+I19+I18+I17</f>
        <v>0</v>
      </c>
      <c r="J24" s="1"/>
      <c r="K24" s="1"/>
    </row>
    <row r="25" spans="1:12" ht="15.75" customHeight="1" x14ac:dyDescent="0.25">
      <c r="B25" s="95" t="s">
        <v>63</v>
      </c>
      <c r="C25" s="96"/>
      <c r="D25" s="96"/>
      <c r="E25" s="96"/>
      <c r="F25" s="96"/>
      <c r="G25" s="96"/>
      <c r="H25" s="96"/>
      <c r="I25" s="41">
        <f>(I24+I9)/64*75</f>
        <v>0</v>
      </c>
      <c r="J25" s="33"/>
      <c r="K25" s="33"/>
    </row>
    <row r="26" spans="1:12" ht="22.5" customHeight="1" x14ac:dyDescent="0.25">
      <c r="B26" s="60" t="s">
        <v>30</v>
      </c>
      <c r="C26" s="54"/>
      <c r="D26" s="54"/>
      <c r="E26" s="54"/>
      <c r="F26" s="54"/>
      <c r="G26" s="54"/>
      <c r="H26" s="54"/>
      <c r="I26" s="61"/>
      <c r="J26" s="1"/>
      <c r="K26" s="1"/>
    </row>
    <row r="27" spans="1:12" ht="15.75" customHeight="1" x14ac:dyDescent="0.25">
      <c r="B27" s="14" t="s">
        <v>31</v>
      </c>
      <c r="C27" s="15"/>
      <c r="D27" s="15"/>
      <c r="E27" s="16" t="s">
        <v>8</v>
      </c>
      <c r="F27" s="62" t="s">
        <v>32</v>
      </c>
      <c r="G27" s="54"/>
      <c r="H27" s="55"/>
      <c r="I27" s="16" t="s">
        <v>8</v>
      </c>
      <c r="J27" s="1"/>
      <c r="K27" s="1"/>
    </row>
    <row r="28" spans="1:12" ht="15.75" customHeight="1" x14ac:dyDescent="0.25">
      <c r="B28" s="97" t="s">
        <v>33</v>
      </c>
      <c r="C28" s="54"/>
      <c r="D28" s="55"/>
      <c r="E28" s="7">
        <v>6</v>
      </c>
      <c r="F28" s="56" t="s">
        <v>34</v>
      </c>
      <c r="G28" s="54"/>
      <c r="H28" s="55"/>
      <c r="I28" s="7">
        <v>6</v>
      </c>
      <c r="J28" s="1"/>
      <c r="K28" s="1"/>
    </row>
    <row r="29" spans="1:12" ht="15.75" customHeight="1" x14ac:dyDescent="0.25">
      <c r="B29" s="56" t="s">
        <v>35</v>
      </c>
      <c r="C29" s="54"/>
      <c r="D29" s="55"/>
      <c r="E29" s="7">
        <v>5</v>
      </c>
      <c r="F29" s="56" t="s">
        <v>36</v>
      </c>
      <c r="G29" s="54"/>
      <c r="H29" s="55"/>
      <c r="I29" s="7">
        <v>5</v>
      </c>
      <c r="J29" s="1"/>
      <c r="K29" s="1"/>
    </row>
    <row r="30" spans="1:12" ht="15.75" customHeight="1" x14ac:dyDescent="0.25">
      <c r="B30" s="56" t="s">
        <v>37</v>
      </c>
      <c r="C30" s="54"/>
      <c r="D30" s="55"/>
      <c r="E30" s="17">
        <v>4</v>
      </c>
      <c r="F30" s="56" t="s">
        <v>58</v>
      </c>
      <c r="G30" s="54"/>
      <c r="H30" s="55"/>
      <c r="I30" s="17">
        <v>4</v>
      </c>
      <c r="J30" s="1"/>
      <c r="K30" s="1"/>
    </row>
    <row r="31" spans="1:12" ht="15.75" customHeight="1" x14ac:dyDescent="0.25">
      <c r="B31" s="56" t="s">
        <v>38</v>
      </c>
      <c r="C31" s="54"/>
      <c r="D31" s="55"/>
      <c r="E31" s="17">
        <v>3</v>
      </c>
      <c r="F31" s="56" t="s">
        <v>57</v>
      </c>
      <c r="G31" s="54"/>
      <c r="H31" s="55"/>
      <c r="I31" s="17">
        <v>3</v>
      </c>
      <c r="J31" s="1"/>
      <c r="K31" s="1"/>
    </row>
    <row r="32" spans="1:12" ht="15.75" customHeight="1" x14ac:dyDescent="0.25">
      <c r="B32" s="56" t="s">
        <v>56</v>
      </c>
      <c r="C32" s="54"/>
      <c r="D32" s="55"/>
      <c r="E32" s="17">
        <v>2</v>
      </c>
      <c r="F32" s="56" t="s">
        <v>39</v>
      </c>
      <c r="G32" s="54"/>
      <c r="H32" s="55"/>
      <c r="I32" s="17">
        <v>2</v>
      </c>
      <c r="J32" s="1"/>
      <c r="K32" s="1"/>
    </row>
    <row r="33" spans="1:11" ht="15.75" customHeight="1" x14ac:dyDescent="0.25">
      <c r="B33" s="56" t="s">
        <v>40</v>
      </c>
      <c r="C33" s="54"/>
      <c r="D33" s="55"/>
      <c r="E33" s="17">
        <v>1</v>
      </c>
      <c r="F33" s="56" t="s">
        <v>41</v>
      </c>
      <c r="G33" s="54"/>
      <c r="H33" s="55"/>
      <c r="I33" s="17">
        <v>1</v>
      </c>
      <c r="J33" s="1"/>
      <c r="K33" s="1"/>
    </row>
    <row r="34" spans="1:11" ht="15.75" customHeight="1" x14ac:dyDescent="0.25">
      <c r="B34" s="18" t="s">
        <v>42</v>
      </c>
      <c r="C34" s="19" t="s">
        <v>43</v>
      </c>
      <c r="D34" s="19" t="s">
        <v>44</v>
      </c>
      <c r="E34" s="20" t="s">
        <v>10</v>
      </c>
      <c r="F34" s="18" t="s">
        <v>42</v>
      </c>
      <c r="G34" s="19" t="s">
        <v>43</v>
      </c>
      <c r="H34" s="19" t="s">
        <v>44</v>
      </c>
      <c r="I34" s="20" t="s">
        <v>10</v>
      </c>
      <c r="J34" s="1"/>
      <c r="K34" s="1"/>
    </row>
    <row r="35" spans="1:11" ht="15.75" customHeight="1" x14ac:dyDescent="0.25">
      <c r="B35" s="31" t="s">
        <v>45</v>
      </c>
      <c r="C35" s="32"/>
      <c r="D35" s="34"/>
      <c r="E35" s="30">
        <f>IF(D35&gt;=90,6,IF(D35&gt;=80,5,IF(D35&gt;=70,4,IF(D35&gt;=60,3,IF(D35&gt;=50,2,IF(D35&gt;=1,1,0))))))</f>
        <v>0</v>
      </c>
      <c r="F35" s="63" t="s">
        <v>46</v>
      </c>
      <c r="G35" s="73"/>
      <c r="H35" s="75"/>
      <c r="I35" s="69">
        <f>IF(H35&gt;=901,6,IF(H35&gt;=801,5,IF(H35&gt;=751,4,IF(H35&gt;=700,3,IF(H35&gt;=650,2,IF(H35&gt;=1,1,0))))))</f>
        <v>0</v>
      </c>
      <c r="J35" s="1"/>
      <c r="K35" s="1"/>
    </row>
    <row r="36" spans="1:11" ht="15.75" customHeight="1" x14ac:dyDescent="0.25">
      <c r="B36" s="10" t="s">
        <v>47</v>
      </c>
      <c r="C36" s="28"/>
      <c r="D36" s="34"/>
      <c r="E36" s="30">
        <f t="shared" ref="E36:E37" si="1">IF(D36&gt;=90,6,IF(D36&gt;=80,5,IF(D36&gt;=70,4,IF(D36&gt;=60,3,IF(D36&gt;=50,2,IF(D36&gt;=1,1,0))))))</f>
        <v>0</v>
      </c>
      <c r="F36" s="64"/>
      <c r="G36" s="52"/>
      <c r="H36" s="52"/>
      <c r="I36" s="70"/>
      <c r="J36" s="1"/>
      <c r="K36" s="1"/>
    </row>
    <row r="37" spans="1:11" ht="15.75" customHeight="1" x14ac:dyDescent="0.25">
      <c r="B37" s="10" t="s">
        <v>48</v>
      </c>
      <c r="C37" s="28"/>
      <c r="D37" s="34"/>
      <c r="E37" s="30">
        <f t="shared" si="1"/>
        <v>0</v>
      </c>
      <c r="F37" s="65"/>
      <c r="G37" s="74"/>
      <c r="H37" s="74"/>
      <c r="I37" s="71"/>
      <c r="J37" s="1"/>
      <c r="K37" s="1"/>
    </row>
    <row r="38" spans="1:11" ht="15.75" customHeight="1" x14ac:dyDescent="0.25">
      <c r="B38" s="72" t="s">
        <v>49</v>
      </c>
      <c r="C38" s="54"/>
      <c r="D38" s="54"/>
      <c r="E38" s="54"/>
      <c r="F38" s="54"/>
      <c r="G38" s="54"/>
      <c r="H38" s="55"/>
      <c r="I38" s="29">
        <f>(E35+E36+E37+I35)</f>
        <v>0</v>
      </c>
      <c r="J38" s="1"/>
      <c r="K38" s="1"/>
    </row>
    <row r="39" spans="1:11" ht="15.75" customHeight="1" x14ac:dyDescent="0.25">
      <c r="B39" s="76" t="s">
        <v>64</v>
      </c>
      <c r="C39" s="77"/>
      <c r="D39" s="77"/>
      <c r="E39" s="77"/>
      <c r="F39" s="77"/>
      <c r="G39" s="77"/>
      <c r="H39" s="78"/>
      <c r="I39" s="42">
        <f>I38/24*25</f>
        <v>0</v>
      </c>
      <c r="J39" s="33"/>
      <c r="K39" s="33"/>
    </row>
    <row r="40" spans="1:11" ht="24" customHeight="1" x14ac:dyDescent="0.35">
      <c r="A40" s="1"/>
      <c r="B40" s="43" t="s">
        <v>50</v>
      </c>
      <c r="C40" s="44"/>
      <c r="D40" s="44"/>
      <c r="E40" s="44"/>
      <c r="F40" s="44"/>
      <c r="G40" s="44"/>
      <c r="H40" s="45"/>
      <c r="I40" s="40">
        <f>I38+I24+I11</f>
        <v>0</v>
      </c>
      <c r="J40" s="1"/>
      <c r="K40" s="1"/>
    </row>
    <row r="41" spans="1:11" ht="28.5" customHeight="1" x14ac:dyDescent="0.35">
      <c r="B41" s="43" t="s">
        <v>51</v>
      </c>
      <c r="C41" s="44"/>
      <c r="D41" s="44"/>
      <c r="E41" s="44"/>
      <c r="F41" s="44"/>
      <c r="G41" s="44"/>
      <c r="H41" s="45"/>
      <c r="I41" s="39">
        <f>I39+I25</f>
        <v>0</v>
      </c>
    </row>
    <row r="42" spans="1:11" ht="15.75" customHeight="1" x14ac:dyDescent="0.25"/>
    <row r="43" spans="1:11" ht="15.75" customHeight="1" x14ac:dyDescent="0.25"/>
    <row r="44" spans="1:11" ht="15.75" customHeight="1" x14ac:dyDescent="0.25"/>
    <row r="45" spans="1:11" ht="15.75" customHeight="1" x14ac:dyDescent="0.25"/>
    <row r="46" spans="1:11" ht="15.75" customHeight="1" x14ac:dyDescent="0.25"/>
    <row r="47" spans="1:11" ht="15.75" customHeight="1" x14ac:dyDescent="0.25"/>
    <row r="48" spans="1:1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sheetData>
  <sheetProtection algorithmName="SHA-512" hashValue="1MfED7klc51JVzd0v79nVXhXGXBfB4p/GISUsqXKu/g0Vi9HuGsn4lQwgK/+fRpSbbRdgLO9BvBGooaZ+khTag==" saltValue="YM73c0ko+65vx3471JRwXQ==" spinCount="100000" sheet="1" objects="1" scenarios="1" selectLockedCells="1"/>
  <mergeCells count="66">
    <mergeCell ref="G5:I5"/>
    <mergeCell ref="B33:D33"/>
    <mergeCell ref="B10:D10"/>
    <mergeCell ref="B6:K6"/>
    <mergeCell ref="C4:E4"/>
    <mergeCell ref="B17:C17"/>
    <mergeCell ref="B20:C20"/>
    <mergeCell ref="B29:D29"/>
    <mergeCell ref="B31:D31"/>
    <mergeCell ref="B30:D30"/>
    <mergeCell ref="F30:H30"/>
    <mergeCell ref="F31:H31"/>
    <mergeCell ref="F32:H32"/>
    <mergeCell ref="F19:H19"/>
    <mergeCell ref="B5:F5"/>
    <mergeCell ref="F14:H14"/>
    <mergeCell ref="B7:I7"/>
    <mergeCell ref="F11:H11"/>
    <mergeCell ref="I9:I10"/>
    <mergeCell ref="B8:D8"/>
    <mergeCell ref="F9:H10"/>
    <mergeCell ref="B9:D9"/>
    <mergeCell ref="B14:D14"/>
    <mergeCell ref="B15:D15"/>
    <mergeCell ref="B32:D32"/>
    <mergeCell ref="B12:I12"/>
    <mergeCell ref="B25:H25"/>
    <mergeCell ref="B28:D28"/>
    <mergeCell ref="F15:H15"/>
    <mergeCell ref="F23:H23"/>
    <mergeCell ref="F21:H21"/>
    <mergeCell ref="F20:H20"/>
    <mergeCell ref="B22:I22"/>
    <mergeCell ref="B16:C16"/>
    <mergeCell ref="B38:H38"/>
    <mergeCell ref="G35:G37"/>
    <mergeCell ref="H35:H37"/>
    <mergeCell ref="B39:H39"/>
    <mergeCell ref="B1:I1"/>
    <mergeCell ref="G2:I3"/>
    <mergeCell ref="F29:H29"/>
    <mergeCell ref="F17:H17"/>
    <mergeCell ref="F18:H18"/>
    <mergeCell ref="B18:C18"/>
    <mergeCell ref="B21:C21"/>
    <mergeCell ref="B19:C19"/>
    <mergeCell ref="F8:H8"/>
    <mergeCell ref="F13:H13"/>
    <mergeCell ref="B13:D13"/>
    <mergeCell ref="F16:H16"/>
    <mergeCell ref="B41:H41"/>
    <mergeCell ref="C2:E2"/>
    <mergeCell ref="D3:E3"/>
    <mergeCell ref="B3:C3"/>
    <mergeCell ref="F2:F3"/>
    <mergeCell ref="B11:D11"/>
    <mergeCell ref="B40:H40"/>
    <mergeCell ref="F33:H33"/>
    <mergeCell ref="B24:H24"/>
    <mergeCell ref="B23:C23"/>
    <mergeCell ref="B26:I26"/>
    <mergeCell ref="F27:H27"/>
    <mergeCell ref="F28:H28"/>
    <mergeCell ref="F35:F37"/>
    <mergeCell ref="G4:I4"/>
    <mergeCell ref="I35:I37"/>
  </mergeCells>
  <dataValidations count="1">
    <dataValidation type="list" allowBlank="1" showErrorMessage="1" sqref="G5" xr:uid="{00000000-0002-0000-0000-000000000000}">
      <formula1>"Yes,No"</formula1>
    </dataValidation>
  </dataValidations>
  <pageMargins left="0.7" right="0.7" top="0.75" bottom="0.75" header="0" footer="0"/>
  <pageSetup orientation="portrait" r:id="rId1"/>
  <headerFooter>
    <oddFooter>&amp;C&amp;F&amp;RCreated by:KF</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CBE22AF6BD62E4EACF35CD85C661B47" ma:contentTypeVersion="16" ma:contentTypeDescription="Create a new document." ma:contentTypeScope="" ma:versionID="21dfa13e0e60aaf89f65c20a673513a4">
  <xsd:schema xmlns:xsd="http://www.w3.org/2001/XMLSchema" xmlns:xs="http://www.w3.org/2001/XMLSchema" xmlns:p="http://schemas.microsoft.com/office/2006/metadata/properties" xmlns:ns1="http://schemas.microsoft.com/sharepoint/v3" xmlns:ns3="b945c8a2-05bd-4a28-9d59-1a80f90c8b27" xmlns:ns4="6df0f789-f765-4651-8b4a-1575bece0b0d" targetNamespace="http://schemas.microsoft.com/office/2006/metadata/properties" ma:root="true" ma:fieldsID="a7cfc739e1da61130763a34f5061a448" ns1:_="" ns3:_="" ns4:_="">
    <xsd:import namespace="http://schemas.microsoft.com/sharepoint/v3"/>
    <xsd:import namespace="b945c8a2-05bd-4a28-9d59-1a80f90c8b27"/>
    <xsd:import namespace="6df0f789-f765-4651-8b4a-1575bece0b0d"/>
    <xsd:element name="properties">
      <xsd:complexType>
        <xsd:sequence>
          <xsd:element name="documentManagement">
            <xsd:complexType>
              <xsd:all>
                <xsd:element ref="ns3:SharedWithUsers" minOccurs="0"/>
                <xsd:element ref="ns3:SharedWithDetails" minOccurs="0"/>
                <xsd:element ref="ns3:SharingHintHash" minOccurs="0"/>
                <xsd:element ref="ns1:_ip_UnifiedCompliancePolicyProperties" minOccurs="0"/>
                <xsd:element ref="ns1:_ip_UnifiedCompliancePolicyUIAction" minOccurs="0"/>
                <xsd:element ref="ns4:MediaServiceMetadata" minOccurs="0"/>
                <xsd:element ref="ns4:MediaServiceFastMetadata" minOccurs="0"/>
                <xsd:element ref="ns4:MediaServiceEventHashCode" minOccurs="0"/>
                <xsd:element ref="ns4:MediaServiceGenerationTime" minOccurs="0"/>
                <xsd:element ref="ns4:MediaServiceAutoTags" minOccurs="0"/>
                <xsd:element ref="ns4:MediaServiceDateTaken" minOccurs="0"/>
                <xsd:element ref="ns4:MediaServiceOCR" minOccurs="0"/>
                <xsd:element ref="ns4:MediaServiceLocation" minOccurs="0"/>
                <xsd:element ref="ns4:MediaServiceAutoKeyPoints" minOccurs="0"/>
                <xsd:element ref="ns4:MediaServiceKeyPoints"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description="" ma:hidden="true" ma:internalName="_ip_UnifiedCompliancePolicyProperties">
      <xsd:simpleType>
        <xsd:restriction base="dms:Note"/>
      </xsd:simpleType>
    </xsd:element>
    <xsd:element name="_ip_UnifiedCompliancePolicyUIAction" ma:index="12"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945c8a2-05bd-4a28-9d59-1a80f90c8b2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df0f789-f765-4651-8b4a-1575bece0b0d"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Tags" ma:index="17" nillable="true" ma:displayName="Tags" ma:internalName="MediaServiceAutoTags"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4C59224-6211-4297-A1F7-6BBC0F61AFC7}">
  <ds:schemaRefs>
    <ds:schemaRef ds:uri="http://schemas.microsoft.com/sharepoint/v3/contenttype/forms"/>
  </ds:schemaRefs>
</ds:datastoreItem>
</file>

<file path=customXml/itemProps2.xml><?xml version="1.0" encoding="utf-8"?>
<ds:datastoreItem xmlns:ds="http://schemas.openxmlformats.org/officeDocument/2006/customXml" ds:itemID="{040DC334-FC77-4B88-9D5D-C58B4EF87193}">
  <ds:schemaRefs>
    <ds:schemaRef ds:uri="http://schemas.microsoft.com/office/2006/documentManagement/types"/>
    <ds:schemaRef ds:uri="http://schemas.microsoft.com/sharepoint/v3"/>
    <ds:schemaRef ds:uri="http://www.w3.org/XML/1998/namespace"/>
    <ds:schemaRef ds:uri="http://purl.org/dc/terms/"/>
    <ds:schemaRef ds:uri="http://purl.org/dc/elements/1.1/"/>
    <ds:schemaRef ds:uri="http://schemas.microsoft.com/office/infopath/2007/PartnerControls"/>
    <ds:schemaRef ds:uri="http://schemas.openxmlformats.org/package/2006/metadata/core-properties"/>
    <ds:schemaRef ds:uri="6df0f789-f765-4651-8b4a-1575bece0b0d"/>
    <ds:schemaRef ds:uri="b945c8a2-05bd-4a28-9d59-1a80f90c8b27"/>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F7BD596A-0BC8-4480-BA19-F2763366A3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945c8a2-05bd-4a28-9d59-1a80f90c8b27"/>
    <ds:schemaRef ds:uri="6df0f789-f765-4651-8b4a-1575bece0b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Rubric- Student View</vt:lpstr>
    </vt:vector>
  </TitlesOfParts>
  <Company>HCCS - Coleman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Administrator</dc:creator>
  <cp:lastModifiedBy>elizabeth.ho</cp:lastModifiedBy>
  <cp:lastPrinted>2019-11-07T22:34:51Z</cp:lastPrinted>
  <dcterms:created xsi:type="dcterms:W3CDTF">2016-08-05T15:09:42Z</dcterms:created>
  <dcterms:modified xsi:type="dcterms:W3CDTF">2023-10-27T17:53:54Z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0x010100ECBE22AF6BD62E4EACF35CD85C661B47</vt:lpwstr>
  </property>
</Properties>
</file>